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池田輝子\Desktop\"/>
    </mc:Choice>
  </mc:AlternateContent>
  <xr:revisionPtr revIDLastSave="0" documentId="8_{5DA94A8A-203E-4EF3-88FB-FB624E5C8E22}" xr6:coauthVersionLast="47" xr6:coauthVersionMax="47" xr10:uidLastSave="{00000000-0000-0000-0000-000000000000}"/>
  <bookViews>
    <workbookView xWindow="-120" yWindow="-120" windowWidth="20730" windowHeight="11040" xr2:uid="{AFBEE2B2-0C87-4741-B6BA-2578A4C9BCC5}"/>
  </bookViews>
  <sheets>
    <sheet name="第三号第二様式" sheetId="1" r:id="rId1"/>
  </sheets>
  <definedNames>
    <definedName name="_xlnm.Print_Titles" localSheetId="0">第三号第二様式!$1:$7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7" i="1" l="1"/>
  <c r="C117" i="1"/>
  <c r="F116" i="1"/>
  <c r="H116" i="1" s="1"/>
  <c r="F115" i="1"/>
  <c r="H115" i="1" s="1"/>
  <c r="F114" i="1"/>
  <c r="H114" i="1" s="1"/>
  <c r="F113" i="1"/>
  <c r="H113" i="1" s="1"/>
  <c r="F112" i="1"/>
  <c r="H112" i="1" s="1"/>
  <c r="F111" i="1"/>
  <c r="H111" i="1" s="1"/>
  <c r="F110" i="1"/>
  <c r="H110" i="1" s="1"/>
  <c r="F109" i="1"/>
  <c r="H109" i="1" s="1"/>
  <c r="G108" i="1"/>
  <c r="E108" i="1"/>
  <c r="E117" i="1" s="1"/>
  <c r="D108" i="1"/>
  <c r="D117" i="1" s="1"/>
  <c r="C108" i="1"/>
  <c r="F107" i="1"/>
  <c r="H107" i="1" s="1"/>
  <c r="F106" i="1"/>
  <c r="H106" i="1" s="1"/>
  <c r="G104" i="1"/>
  <c r="G118" i="1" s="1"/>
  <c r="F103" i="1"/>
  <c r="H103" i="1" s="1"/>
  <c r="F102" i="1"/>
  <c r="H102" i="1" s="1"/>
  <c r="F101" i="1"/>
  <c r="H101" i="1" s="1"/>
  <c r="F100" i="1"/>
  <c r="H100" i="1" s="1"/>
  <c r="F99" i="1"/>
  <c r="H99" i="1" s="1"/>
  <c r="F98" i="1"/>
  <c r="H98" i="1" s="1"/>
  <c r="F97" i="1"/>
  <c r="H97" i="1" s="1"/>
  <c r="F96" i="1"/>
  <c r="H96" i="1" s="1"/>
  <c r="F95" i="1"/>
  <c r="H95" i="1" s="1"/>
  <c r="F94" i="1"/>
  <c r="H94" i="1" s="1"/>
  <c r="F93" i="1"/>
  <c r="H93" i="1" s="1"/>
  <c r="F92" i="1"/>
  <c r="H92" i="1" s="1"/>
  <c r="G91" i="1"/>
  <c r="E91" i="1"/>
  <c r="F91" i="1" s="1"/>
  <c r="H91" i="1" s="1"/>
  <c r="D91" i="1"/>
  <c r="C91" i="1"/>
  <c r="F90" i="1"/>
  <c r="H90" i="1" s="1"/>
  <c r="F89" i="1"/>
  <c r="H89" i="1" s="1"/>
  <c r="F88" i="1"/>
  <c r="H88" i="1" s="1"/>
  <c r="F87" i="1"/>
  <c r="H87" i="1" s="1"/>
  <c r="F86" i="1"/>
  <c r="H86" i="1" s="1"/>
  <c r="F85" i="1"/>
  <c r="H85" i="1" s="1"/>
  <c r="F84" i="1"/>
  <c r="H84" i="1" s="1"/>
  <c r="F83" i="1"/>
  <c r="H83" i="1" s="1"/>
  <c r="F82" i="1"/>
  <c r="H82" i="1" s="1"/>
  <c r="F81" i="1"/>
  <c r="H81" i="1" s="1"/>
  <c r="F80" i="1"/>
  <c r="H80" i="1" s="1"/>
  <c r="F79" i="1"/>
  <c r="H79" i="1" s="1"/>
  <c r="F78" i="1"/>
  <c r="H78" i="1" s="1"/>
  <c r="F77" i="1"/>
  <c r="H77" i="1" s="1"/>
  <c r="F76" i="1"/>
  <c r="H76" i="1" s="1"/>
  <c r="F75" i="1"/>
  <c r="H75" i="1" s="1"/>
  <c r="F74" i="1"/>
  <c r="H74" i="1" s="1"/>
  <c r="F73" i="1"/>
  <c r="H73" i="1" s="1"/>
  <c r="F72" i="1"/>
  <c r="H72" i="1" s="1"/>
  <c r="F71" i="1"/>
  <c r="H71" i="1" s="1"/>
  <c r="F70" i="1"/>
  <c r="H70" i="1" s="1"/>
  <c r="F69" i="1"/>
  <c r="H69" i="1" s="1"/>
  <c r="F68" i="1"/>
  <c r="H68" i="1" s="1"/>
  <c r="F67" i="1"/>
  <c r="H67" i="1" s="1"/>
  <c r="G66" i="1"/>
  <c r="E66" i="1"/>
  <c r="E104" i="1" s="1"/>
  <c r="E118" i="1" s="1"/>
  <c r="D66" i="1"/>
  <c r="D104" i="1" s="1"/>
  <c r="D118" i="1" s="1"/>
  <c r="C66" i="1"/>
  <c r="C104" i="1" s="1"/>
  <c r="F63" i="1"/>
  <c r="H63" i="1" s="1"/>
  <c r="F62" i="1"/>
  <c r="H62" i="1" s="1"/>
  <c r="F61" i="1"/>
  <c r="H61" i="1" s="1"/>
  <c r="F60" i="1"/>
  <c r="H60" i="1" s="1"/>
  <c r="F59" i="1"/>
  <c r="H59" i="1" s="1"/>
  <c r="F58" i="1"/>
  <c r="H58" i="1" s="1"/>
  <c r="F57" i="1"/>
  <c r="H57" i="1" s="1"/>
  <c r="F56" i="1"/>
  <c r="H56" i="1" s="1"/>
  <c r="F55" i="1"/>
  <c r="H55" i="1" s="1"/>
  <c r="F54" i="1"/>
  <c r="H54" i="1" s="1"/>
  <c r="F53" i="1"/>
  <c r="H53" i="1" s="1"/>
  <c r="F52" i="1"/>
  <c r="H52" i="1" s="1"/>
  <c r="F51" i="1"/>
  <c r="H51" i="1" s="1"/>
  <c r="F50" i="1"/>
  <c r="H50" i="1" s="1"/>
  <c r="F49" i="1"/>
  <c r="H49" i="1" s="1"/>
  <c r="F48" i="1"/>
  <c r="H48" i="1" s="1"/>
  <c r="F47" i="1"/>
  <c r="H47" i="1" s="1"/>
  <c r="F46" i="1"/>
  <c r="H46" i="1" s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G36" i="1"/>
  <c r="E36" i="1"/>
  <c r="F36" i="1" s="1"/>
  <c r="H36" i="1" s="1"/>
  <c r="D36" i="1"/>
  <c r="D31" i="1" s="1"/>
  <c r="C36" i="1"/>
  <c r="F35" i="1"/>
  <c r="H35" i="1" s="1"/>
  <c r="F34" i="1"/>
  <c r="H34" i="1" s="1"/>
  <c r="F33" i="1"/>
  <c r="H33" i="1" s="1"/>
  <c r="G32" i="1"/>
  <c r="E32" i="1"/>
  <c r="E31" i="1" s="1"/>
  <c r="E64" i="1" s="1"/>
  <c r="D32" i="1"/>
  <c r="C32" i="1"/>
  <c r="F32" i="1" s="1"/>
  <c r="H32" i="1" s="1"/>
  <c r="G31" i="1"/>
  <c r="C31" i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  <c r="F10" i="1"/>
  <c r="H10" i="1" s="1"/>
  <c r="G9" i="1"/>
  <c r="G64" i="1" s="1"/>
  <c r="E9" i="1"/>
  <c r="D9" i="1"/>
  <c r="C9" i="1"/>
  <c r="F9" i="1" s="1"/>
  <c r="H9" i="1" s="1"/>
  <c r="D64" i="1" l="1"/>
  <c r="F31" i="1"/>
  <c r="H31" i="1" s="1"/>
  <c r="F104" i="1"/>
  <c r="H104" i="1" s="1"/>
  <c r="C118" i="1"/>
  <c r="F118" i="1" s="1"/>
  <c r="H118" i="1" s="1"/>
  <c r="F117" i="1"/>
  <c r="H117" i="1" s="1"/>
  <c r="F108" i="1"/>
  <c r="H108" i="1" s="1"/>
  <c r="C64" i="1"/>
  <c r="F66" i="1"/>
  <c r="H66" i="1" s="1"/>
  <c r="F64" i="1" l="1"/>
  <c r="H64" i="1" s="1"/>
</calcChain>
</file>

<file path=xl/sharedStrings.xml><?xml version="1.0" encoding="utf-8"?>
<sst xmlns="http://schemas.openxmlformats.org/spreadsheetml/2006/main" count="122" uniqueCount="118">
  <si>
    <t>第三号第二様式（第二十七条第四項関係）</t>
    <rPh sb="0" eb="1">
      <t>ダイ</t>
    </rPh>
    <rPh sb="1" eb="2">
      <t>サン</t>
    </rPh>
    <rPh sb="2" eb="3">
      <t>ゴウ</t>
    </rPh>
    <rPh sb="3" eb="5">
      <t>ダイニ</t>
    </rPh>
    <rPh sb="5" eb="7">
      <t>ヨウシキ</t>
    </rPh>
    <phoneticPr fontId="3"/>
  </si>
  <si>
    <t>貸借対照表内訳表</t>
    <phoneticPr fontId="3"/>
  </si>
  <si>
    <t>令和6年3月31日現在</t>
    <phoneticPr fontId="2"/>
  </si>
  <si>
    <t>（単位：円）</t>
    <phoneticPr fontId="3"/>
  </si>
  <si>
    <t>勘定科目</t>
    <rPh sb="0" eb="2">
      <t>カンジョウ</t>
    </rPh>
    <rPh sb="2" eb="4">
      <t>カモク</t>
    </rPh>
    <phoneticPr fontId="2"/>
  </si>
  <si>
    <t>社会福祉事業</t>
    <phoneticPr fontId="2"/>
  </si>
  <si>
    <t>公益事業</t>
    <rPh sb="0" eb="2">
      <t>コウエキ</t>
    </rPh>
    <rPh sb="2" eb="4">
      <t>ジギョウ</t>
    </rPh>
    <phoneticPr fontId="2"/>
  </si>
  <si>
    <t>収益事業</t>
    <rPh sb="0" eb="2">
      <t>シュウエキ</t>
    </rPh>
    <rPh sb="2" eb="4">
      <t>ジギョウ</t>
    </rPh>
    <phoneticPr fontId="2"/>
  </si>
  <si>
    <t>合計</t>
    <rPh sb="0" eb="2">
      <t>ゴウケイ</t>
    </rPh>
    <phoneticPr fontId="2"/>
  </si>
  <si>
    <t>内部取引消去</t>
    <rPh sb="0" eb="2">
      <t>ナイブ</t>
    </rPh>
    <rPh sb="2" eb="4">
      <t>トリヒキ</t>
    </rPh>
    <rPh sb="4" eb="6">
      <t>ショウキョ</t>
    </rPh>
    <phoneticPr fontId="2"/>
  </si>
  <si>
    <t>法人合計</t>
    <rPh sb="0" eb="2">
      <t>ホウジン</t>
    </rPh>
    <rPh sb="2" eb="4">
      <t>ゴウケイ</t>
    </rPh>
    <phoneticPr fontId="2"/>
  </si>
  <si>
    <t>資産の部</t>
  </si>
  <si>
    <t>流動資産</t>
  </si>
  <si>
    <t>　現金預金</t>
  </si>
  <si>
    <t>　事業未収金</t>
  </si>
  <si>
    <t>　未収金</t>
  </si>
  <si>
    <t>　未収補助金</t>
  </si>
  <si>
    <t>　未収収益</t>
  </si>
  <si>
    <t>　商品・製品</t>
  </si>
  <si>
    <t>　仕掛品</t>
  </si>
  <si>
    <t>　原材料</t>
  </si>
  <si>
    <t>　立替金</t>
  </si>
  <si>
    <t>　前払金</t>
  </si>
  <si>
    <t>　前払費用</t>
  </si>
  <si>
    <t>　１年以内回収予定社会福祉連携推進業務長期貸付金</t>
  </si>
  <si>
    <t>　１年以内回収予定長期貸付金</t>
  </si>
  <si>
    <t>　１年以内回収予定事業区分間長期貸付金</t>
  </si>
  <si>
    <t>　社会福祉連携推進業務短期貸付金</t>
  </si>
  <si>
    <t>　短期貸付金</t>
  </si>
  <si>
    <t>　事業区分間貸付金</t>
  </si>
  <si>
    <t>　仮払金</t>
  </si>
  <si>
    <t>　その他の流動資産</t>
  </si>
  <si>
    <t>　貸倒引当金</t>
  </si>
  <si>
    <t>　徴収不能引当金</t>
  </si>
  <si>
    <t>固定資産</t>
  </si>
  <si>
    <t>基本財産</t>
  </si>
  <si>
    <t>　土地</t>
  </si>
  <si>
    <t>　建物</t>
  </si>
  <si>
    <t>　定期預金</t>
  </si>
  <si>
    <t>その他の固定資産</t>
  </si>
  <si>
    <t>　建物附属設備</t>
  </si>
  <si>
    <t>　構築物</t>
  </si>
  <si>
    <t>　機械及び装置</t>
  </si>
  <si>
    <t>　車輌運搬具</t>
  </si>
  <si>
    <t>　器具及び備品</t>
  </si>
  <si>
    <t>　建設仮勘定</t>
  </si>
  <si>
    <t>　有形リース資産</t>
  </si>
  <si>
    <t>　権利</t>
  </si>
  <si>
    <t>　ソフトウェア</t>
  </si>
  <si>
    <t>　無形リース資産</t>
  </si>
  <si>
    <t>　社会福祉連携推進業務長期貸付金</t>
  </si>
  <si>
    <t>　退職給付引当資産</t>
  </si>
  <si>
    <t>　長期預り金積立資産</t>
  </si>
  <si>
    <t>　運転資金積立資産</t>
  </si>
  <si>
    <t>　新事業準備資金積立資産</t>
  </si>
  <si>
    <t>　建物減価償却積立資産</t>
  </si>
  <si>
    <t>　修繕費積立資産</t>
  </si>
  <si>
    <t>　工賃変動積立資産</t>
  </si>
  <si>
    <t>　運営資金積立資産</t>
  </si>
  <si>
    <t>　出資金</t>
  </si>
  <si>
    <t>　差入保証金</t>
  </si>
  <si>
    <t>　長期前払費用</t>
  </si>
  <si>
    <t>　その他の固定資産</t>
  </si>
  <si>
    <t>資産の部合計</t>
  </si>
  <si>
    <t>負債の部</t>
  </si>
  <si>
    <t>流動負債</t>
  </si>
  <si>
    <t>　短期運営資金借入金</t>
  </si>
  <si>
    <t>　事業未払金</t>
  </si>
  <si>
    <t>　その他の未払金</t>
  </si>
  <si>
    <t>　買掛金</t>
  </si>
  <si>
    <t>　支払手形</t>
  </si>
  <si>
    <t>　社会福祉連携推進業務短期運営資金借入金</t>
  </si>
  <si>
    <t>　役員等短期借入金</t>
  </si>
  <si>
    <t>　１年以内返済予定社会福祉連携推進業務設備資金借入金</t>
  </si>
  <si>
    <t>　１年以内返済予定設備資金借入金</t>
  </si>
  <si>
    <t>　１年以内返済予定社会福祉連携推進業務長期運営資金借入金</t>
  </si>
  <si>
    <t>　１年以内返済予定長期運営資金借入金</t>
  </si>
  <si>
    <t>　１年以内返済予定リース債務</t>
  </si>
  <si>
    <t>　１年以内返済予定役員等長期借入金</t>
  </si>
  <si>
    <t>　１年以内返済予定事業区分間長期借入金</t>
  </si>
  <si>
    <t>　１年以内支払予定長期未払金</t>
  </si>
  <si>
    <t>　未払費用</t>
  </si>
  <si>
    <t>　預り金</t>
  </si>
  <si>
    <t>　職員預り金</t>
  </si>
  <si>
    <t>　前受金</t>
  </si>
  <si>
    <t>　前受収益</t>
  </si>
  <si>
    <t>　事業区分間借入金</t>
  </si>
  <si>
    <t>　仮受金</t>
  </si>
  <si>
    <t>　賞与引当金</t>
  </si>
  <si>
    <t>　その他の流動負債</t>
  </si>
  <si>
    <t>固定負債</t>
  </si>
  <si>
    <t>　社会福祉連携推進業務設備資金借入金</t>
  </si>
  <si>
    <t>　設備資金借入金</t>
  </si>
  <si>
    <t>　社会福祉連携推進業務長期運営資金借入金</t>
  </si>
  <si>
    <t>　長期運営資金借入金</t>
  </si>
  <si>
    <t>　リース債務</t>
  </si>
  <si>
    <t>　役員等長期借入金</t>
  </si>
  <si>
    <t>　事業区分間長期借入金</t>
  </si>
  <si>
    <t>　退職給付引当金</t>
  </si>
  <si>
    <t>　役員退職慰労引当金</t>
  </si>
  <si>
    <t>　長期未払金</t>
  </si>
  <si>
    <t>　長期預り金</t>
  </si>
  <si>
    <t>　その他の固定負債</t>
  </si>
  <si>
    <t>負債の部合計</t>
  </si>
  <si>
    <t>純資産の部</t>
  </si>
  <si>
    <t>基本金</t>
  </si>
  <si>
    <t>国庫補助金等特別積立金</t>
  </si>
  <si>
    <t>その他の積立金</t>
  </si>
  <si>
    <t>　運転資金積立金</t>
  </si>
  <si>
    <t>　新事業準備資金積立金</t>
  </si>
  <si>
    <t>　建物減価償却積立金</t>
  </si>
  <si>
    <t>　修繕費積立金</t>
  </si>
  <si>
    <t>　工賃変動積立金</t>
  </si>
  <si>
    <t>　運営資金積立金</t>
  </si>
  <si>
    <t>次期繰越活動増減差額</t>
  </si>
  <si>
    <t>（うち当期活動増減差額）</t>
  </si>
  <si>
    <t>純資産の部合計</t>
  </si>
  <si>
    <t>負債及び純資産の部合計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</si>
</sst>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1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>
      <alignment vertical="center"/>
    </xf>
    <xf numFmtId="0" fontId="1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1" xfId="2" applyFont="1" applyBorder="1" applyAlignment="1">
      <alignment vertical="center" shrinkToFit="1"/>
    </xf>
    <xf numFmtId="176" fontId="9" fillId="0" borderId="1" xfId="2" applyNumberFormat="1" applyFont="1" applyBorder="1" applyAlignment="1" applyProtection="1">
      <alignment vertical="center" shrinkToFit="1"/>
      <protection locked="0"/>
    </xf>
    <xf numFmtId="0" fontId="7" fillId="0" borderId="1" xfId="2" applyFont="1" applyBorder="1" applyAlignment="1">
      <alignment horizontal="left" vertical="top" shrinkToFit="1"/>
    </xf>
    <xf numFmtId="176" fontId="9" fillId="0" borderId="1" xfId="2" applyNumberFormat="1" applyFont="1" applyBorder="1" applyAlignment="1" applyProtection="1">
      <alignment vertical="top" shrinkToFit="1"/>
      <protection locked="0"/>
    </xf>
    <xf numFmtId="176" fontId="10" fillId="0" borderId="1" xfId="0" applyNumberFormat="1" applyFont="1" applyBorder="1" applyProtection="1">
      <alignment vertical="center"/>
      <protection locked="0"/>
    </xf>
    <xf numFmtId="0" fontId="7" fillId="0" borderId="2" xfId="2" applyFont="1" applyBorder="1" applyAlignment="1">
      <alignment horizontal="left" vertical="top" shrinkToFit="1"/>
    </xf>
    <xf numFmtId="176" fontId="9" fillId="0" borderId="2" xfId="2" applyNumberFormat="1" applyFont="1" applyBorder="1" applyAlignment="1" applyProtection="1">
      <alignment vertical="top" shrinkToFit="1"/>
      <protection locked="0"/>
    </xf>
    <xf numFmtId="0" fontId="7" fillId="0" borderId="3" xfId="2" applyFont="1" applyBorder="1" applyAlignment="1">
      <alignment horizontal="left" vertical="top" shrinkToFit="1"/>
    </xf>
    <xf numFmtId="176" fontId="9" fillId="0" borderId="3" xfId="2" applyNumberFormat="1" applyFont="1" applyBorder="1" applyAlignment="1" applyProtection="1">
      <alignment vertical="top" shrinkToFit="1"/>
      <protection locked="0"/>
    </xf>
    <xf numFmtId="0" fontId="7" fillId="0" borderId="4" xfId="2" applyFont="1" applyBorder="1" applyAlignment="1">
      <alignment horizontal="left" vertical="top" shrinkToFit="1"/>
    </xf>
    <xf numFmtId="176" fontId="9" fillId="0" borderId="4" xfId="2" applyNumberFormat="1" applyFont="1" applyBorder="1" applyAlignment="1" applyProtection="1">
      <alignment vertical="top" shrinkToFit="1"/>
      <protection locked="0"/>
    </xf>
    <xf numFmtId="176" fontId="10" fillId="0" borderId="3" xfId="0" applyNumberFormat="1" applyFont="1" applyBorder="1" applyProtection="1">
      <alignment vertical="center"/>
      <protection locked="0"/>
    </xf>
  </cellXfs>
  <cellStyles count="3">
    <cellStyle name="標準" xfId="0" builtinId="0"/>
    <cellStyle name="標準 2" xfId="2" xr:uid="{B2FB4097-BEA3-417B-87D2-D2EE54851C53}"/>
    <cellStyle name="標準 3" xfId="1" xr:uid="{5FE21924-F907-4824-862D-FE7F1CA0BC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B356C-A7DB-46B2-B884-D34EFD07D3F7}">
  <sheetPr>
    <pageSetUpPr fitToPage="1"/>
  </sheetPr>
  <dimension ref="B1:H118"/>
  <sheetViews>
    <sheetView showGridLines="0" tabSelected="1" workbookViewId="0"/>
  </sheetViews>
  <sheetFormatPr defaultRowHeight="18.75" x14ac:dyDescent="0.4"/>
  <cols>
    <col min="1" max="1" width="2.875" customWidth="1"/>
    <col min="2" max="2" width="49.5" customWidth="1"/>
    <col min="3" max="8" width="20.75" customWidth="1"/>
  </cols>
  <sheetData>
    <row r="1" spans="2:8" ht="21" x14ac:dyDescent="0.4">
      <c r="B1" s="1"/>
      <c r="C1" s="1"/>
      <c r="D1" s="1"/>
      <c r="E1" s="1"/>
      <c r="F1" s="1"/>
      <c r="G1" s="1"/>
      <c r="H1" s="1"/>
    </row>
    <row r="2" spans="2:8" ht="21" x14ac:dyDescent="0.4">
      <c r="B2" s="1"/>
      <c r="C2" s="1"/>
      <c r="D2" s="1"/>
      <c r="E2" s="1"/>
      <c r="F2" s="1"/>
      <c r="G2" s="1"/>
      <c r="H2" s="2" t="s">
        <v>0</v>
      </c>
    </row>
    <row r="3" spans="2:8" ht="21" x14ac:dyDescent="0.4">
      <c r="B3" s="3" t="s">
        <v>1</v>
      </c>
      <c r="C3" s="3"/>
      <c r="D3" s="3"/>
      <c r="E3" s="3"/>
      <c r="F3" s="3"/>
      <c r="G3" s="3"/>
      <c r="H3" s="3"/>
    </row>
    <row r="4" spans="2:8" x14ac:dyDescent="0.4">
      <c r="B4" s="4"/>
      <c r="C4" s="4"/>
      <c r="D4" s="5"/>
      <c r="E4" s="4"/>
      <c r="F4" s="5"/>
      <c r="G4" s="4"/>
      <c r="H4" s="5"/>
    </row>
    <row r="5" spans="2:8" ht="21" x14ac:dyDescent="0.4">
      <c r="B5" s="6" t="s">
        <v>2</v>
      </c>
      <c r="C5" s="6"/>
      <c r="D5" s="6"/>
      <c r="E5" s="6"/>
      <c r="F5" s="6"/>
      <c r="G5" s="6"/>
      <c r="H5" s="6"/>
    </row>
    <row r="6" spans="2:8" x14ac:dyDescent="0.4">
      <c r="B6" s="7"/>
      <c r="C6" s="5"/>
      <c r="D6" s="5"/>
      <c r="E6" s="5"/>
      <c r="F6" s="5"/>
      <c r="G6" s="5"/>
      <c r="H6" s="7" t="s">
        <v>3</v>
      </c>
    </row>
    <row r="7" spans="2:8" x14ac:dyDescent="0.4">
      <c r="B7" s="8" t="s">
        <v>4</v>
      </c>
      <c r="C7" s="8" t="s">
        <v>5</v>
      </c>
      <c r="D7" s="8" t="s">
        <v>6</v>
      </c>
      <c r="E7" s="8" t="s">
        <v>7</v>
      </c>
      <c r="F7" s="8" t="s">
        <v>8</v>
      </c>
      <c r="G7" s="8" t="s">
        <v>9</v>
      </c>
      <c r="H7" s="8" t="s">
        <v>10</v>
      </c>
    </row>
    <row r="8" spans="2:8" x14ac:dyDescent="0.4">
      <c r="B8" s="9" t="s">
        <v>11</v>
      </c>
      <c r="C8" s="10"/>
      <c r="D8" s="10"/>
      <c r="E8" s="10"/>
      <c r="F8" s="10"/>
      <c r="G8" s="10"/>
      <c r="H8" s="10"/>
    </row>
    <row r="9" spans="2:8" x14ac:dyDescent="0.4">
      <c r="B9" s="11" t="s">
        <v>12</v>
      </c>
      <c r="C9" s="12">
        <f>+C10+C11+C12+C13+C14+C15+C16+C17+C18+C19+C20+C21+C22+C23+C24+C25+C26+C27+C28-ABS(C29)-ABS(C30)</f>
        <v>79031155</v>
      </c>
      <c r="D9" s="12">
        <f>+D10+D11+D12+D13+D14+D15+D16+D17+D18+D19+D20+D21+D22+D23+D24+D25+D26+D27+D28-ABS(D29)-ABS(D30)</f>
        <v>0</v>
      </c>
      <c r="E9" s="12">
        <f>+E10+E11+E12+E13+E14+E15+E16+E17+E18+E19+E20+E21+E22+E23+E24+E25+E26+E27+E28-ABS(E29)-ABS(E30)</f>
        <v>0</v>
      </c>
      <c r="F9" s="12">
        <f t="shared" ref="F9:F72" si="0">+C9+D9+E9</f>
        <v>79031155</v>
      </c>
      <c r="G9" s="13">
        <f>+G10+G11+G12+G13+G14+G15+G16+G17+G18+G19+G20+G21+G22+G23+G24+G25+G26+G27+G28-ABS(G29)-ABS(G30)</f>
        <v>0</v>
      </c>
      <c r="H9" s="12">
        <f t="shared" ref="H9:H72" si="1">+F9-ABS(G9)</f>
        <v>79031155</v>
      </c>
    </row>
    <row r="10" spans="2:8" x14ac:dyDescent="0.4">
      <c r="B10" s="14" t="s">
        <v>13</v>
      </c>
      <c r="C10" s="15">
        <v>56059900</v>
      </c>
      <c r="D10" s="15">
        <v>0</v>
      </c>
      <c r="E10" s="15">
        <v>0</v>
      </c>
      <c r="F10" s="15">
        <f t="shared" si="0"/>
        <v>56059900</v>
      </c>
      <c r="G10" s="15"/>
      <c r="H10" s="15">
        <f t="shared" si="1"/>
        <v>56059900</v>
      </c>
    </row>
    <row r="11" spans="2:8" x14ac:dyDescent="0.4">
      <c r="B11" s="16" t="s">
        <v>14</v>
      </c>
      <c r="C11" s="17">
        <v>21536368</v>
      </c>
      <c r="D11" s="17">
        <v>0</v>
      </c>
      <c r="E11" s="17">
        <v>0</v>
      </c>
      <c r="F11" s="17">
        <f t="shared" si="0"/>
        <v>21536368</v>
      </c>
      <c r="G11" s="17"/>
      <c r="H11" s="17">
        <f t="shared" si="1"/>
        <v>21536368</v>
      </c>
    </row>
    <row r="12" spans="2:8" x14ac:dyDescent="0.4">
      <c r="B12" s="16" t="s">
        <v>15</v>
      </c>
      <c r="C12" s="17">
        <v>456887</v>
      </c>
      <c r="D12" s="17">
        <v>0</v>
      </c>
      <c r="E12" s="17">
        <v>0</v>
      </c>
      <c r="F12" s="17">
        <f t="shared" si="0"/>
        <v>456887</v>
      </c>
      <c r="G12" s="17"/>
      <c r="H12" s="17">
        <f t="shared" si="1"/>
        <v>456887</v>
      </c>
    </row>
    <row r="13" spans="2:8" x14ac:dyDescent="0.4">
      <c r="B13" s="16" t="s">
        <v>16</v>
      </c>
      <c r="C13" s="17">
        <v>435000</v>
      </c>
      <c r="D13" s="17">
        <v>0</v>
      </c>
      <c r="E13" s="17">
        <v>0</v>
      </c>
      <c r="F13" s="17">
        <f t="shared" si="0"/>
        <v>435000</v>
      </c>
      <c r="G13" s="17"/>
      <c r="H13" s="17">
        <f t="shared" si="1"/>
        <v>435000</v>
      </c>
    </row>
    <row r="14" spans="2:8" x14ac:dyDescent="0.4">
      <c r="B14" s="16" t="s">
        <v>17</v>
      </c>
      <c r="C14" s="17">
        <v>0</v>
      </c>
      <c r="D14" s="17">
        <v>0</v>
      </c>
      <c r="E14" s="17">
        <v>0</v>
      </c>
      <c r="F14" s="17">
        <f t="shared" si="0"/>
        <v>0</v>
      </c>
      <c r="G14" s="17"/>
      <c r="H14" s="17">
        <f t="shared" si="1"/>
        <v>0</v>
      </c>
    </row>
    <row r="15" spans="2:8" x14ac:dyDescent="0.4">
      <c r="B15" s="16" t="s">
        <v>18</v>
      </c>
      <c r="C15" s="17">
        <v>0</v>
      </c>
      <c r="D15" s="17">
        <v>0</v>
      </c>
      <c r="E15" s="17">
        <v>0</v>
      </c>
      <c r="F15" s="17">
        <f t="shared" si="0"/>
        <v>0</v>
      </c>
      <c r="G15" s="17"/>
      <c r="H15" s="17">
        <f t="shared" si="1"/>
        <v>0</v>
      </c>
    </row>
    <row r="16" spans="2:8" x14ac:dyDescent="0.4">
      <c r="B16" s="16" t="s">
        <v>19</v>
      </c>
      <c r="C16" s="17">
        <v>0</v>
      </c>
      <c r="D16" s="17">
        <v>0</v>
      </c>
      <c r="E16" s="17">
        <v>0</v>
      </c>
      <c r="F16" s="17">
        <f t="shared" si="0"/>
        <v>0</v>
      </c>
      <c r="G16" s="17"/>
      <c r="H16" s="17">
        <f t="shared" si="1"/>
        <v>0</v>
      </c>
    </row>
    <row r="17" spans="2:8" x14ac:dyDescent="0.4">
      <c r="B17" s="16" t="s">
        <v>20</v>
      </c>
      <c r="C17" s="17">
        <v>0</v>
      </c>
      <c r="D17" s="17">
        <v>0</v>
      </c>
      <c r="E17" s="17">
        <v>0</v>
      </c>
      <c r="F17" s="17">
        <f t="shared" si="0"/>
        <v>0</v>
      </c>
      <c r="G17" s="17"/>
      <c r="H17" s="17">
        <f t="shared" si="1"/>
        <v>0</v>
      </c>
    </row>
    <row r="18" spans="2:8" x14ac:dyDescent="0.4">
      <c r="B18" s="16" t="s">
        <v>21</v>
      </c>
      <c r="C18" s="17">
        <v>543000</v>
      </c>
      <c r="D18" s="17">
        <v>0</v>
      </c>
      <c r="E18" s="17">
        <v>0</v>
      </c>
      <c r="F18" s="17">
        <f t="shared" si="0"/>
        <v>543000</v>
      </c>
      <c r="G18" s="17"/>
      <c r="H18" s="17">
        <f t="shared" si="1"/>
        <v>543000</v>
      </c>
    </row>
    <row r="19" spans="2:8" x14ac:dyDescent="0.4">
      <c r="B19" s="16" t="s">
        <v>22</v>
      </c>
      <c r="C19" s="17">
        <v>0</v>
      </c>
      <c r="D19" s="17">
        <v>0</v>
      </c>
      <c r="E19" s="17">
        <v>0</v>
      </c>
      <c r="F19" s="17">
        <f t="shared" si="0"/>
        <v>0</v>
      </c>
      <c r="G19" s="17"/>
      <c r="H19" s="17">
        <f t="shared" si="1"/>
        <v>0</v>
      </c>
    </row>
    <row r="20" spans="2:8" x14ac:dyDescent="0.4">
      <c r="B20" s="16" t="s">
        <v>23</v>
      </c>
      <c r="C20" s="17">
        <v>0</v>
      </c>
      <c r="D20" s="17">
        <v>0</v>
      </c>
      <c r="E20" s="17">
        <v>0</v>
      </c>
      <c r="F20" s="17">
        <f t="shared" si="0"/>
        <v>0</v>
      </c>
      <c r="G20" s="17"/>
      <c r="H20" s="17">
        <f t="shared" si="1"/>
        <v>0</v>
      </c>
    </row>
    <row r="21" spans="2:8" x14ac:dyDescent="0.4">
      <c r="B21" s="16" t="s">
        <v>24</v>
      </c>
      <c r="C21" s="17">
        <v>0</v>
      </c>
      <c r="D21" s="17">
        <v>0</v>
      </c>
      <c r="E21" s="17">
        <v>0</v>
      </c>
      <c r="F21" s="17">
        <f t="shared" si="0"/>
        <v>0</v>
      </c>
      <c r="G21" s="17"/>
      <c r="H21" s="17">
        <f t="shared" si="1"/>
        <v>0</v>
      </c>
    </row>
    <row r="22" spans="2:8" x14ac:dyDescent="0.4">
      <c r="B22" s="16" t="s">
        <v>25</v>
      </c>
      <c r="C22" s="17">
        <v>0</v>
      </c>
      <c r="D22" s="17">
        <v>0</v>
      </c>
      <c r="E22" s="17">
        <v>0</v>
      </c>
      <c r="F22" s="17">
        <f t="shared" si="0"/>
        <v>0</v>
      </c>
      <c r="G22" s="17"/>
      <c r="H22" s="17">
        <f t="shared" si="1"/>
        <v>0</v>
      </c>
    </row>
    <row r="23" spans="2:8" x14ac:dyDescent="0.4">
      <c r="B23" s="16" t="s">
        <v>26</v>
      </c>
      <c r="C23" s="17">
        <v>0</v>
      </c>
      <c r="D23" s="17">
        <v>0</v>
      </c>
      <c r="E23" s="17">
        <v>0</v>
      </c>
      <c r="F23" s="17">
        <f t="shared" si="0"/>
        <v>0</v>
      </c>
      <c r="G23" s="17"/>
      <c r="H23" s="17">
        <f t="shared" si="1"/>
        <v>0</v>
      </c>
    </row>
    <row r="24" spans="2:8" x14ac:dyDescent="0.4">
      <c r="B24" s="16" t="s">
        <v>27</v>
      </c>
      <c r="C24" s="17">
        <v>0</v>
      </c>
      <c r="D24" s="17">
        <v>0</v>
      </c>
      <c r="E24" s="17">
        <v>0</v>
      </c>
      <c r="F24" s="17">
        <f t="shared" si="0"/>
        <v>0</v>
      </c>
      <c r="G24" s="17"/>
      <c r="H24" s="17">
        <f t="shared" si="1"/>
        <v>0</v>
      </c>
    </row>
    <row r="25" spans="2:8" x14ac:dyDescent="0.4">
      <c r="B25" s="16" t="s">
        <v>28</v>
      </c>
      <c r="C25" s="17">
        <v>0</v>
      </c>
      <c r="D25" s="17">
        <v>0</v>
      </c>
      <c r="E25" s="17">
        <v>0</v>
      </c>
      <c r="F25" s="17">
        <f t="shared" si="0"/>
        <v>0</v>
      </c>
      <c r="G25" s="17"/>
      <c r="H25" s="17">
        <f t="shared" si="1"/>
        <v>0</v>
      </c>
    </row>
    <row r="26" spans="2:8" x14ac:dyDescent="0.4">
      <c r="B26" s="16" t="s">
        <v>29</v>
      </c>
      <c r="C26" s="17">
        <v>0</v>
      </c>
      <c r="D26" s="17">
        <v>0</v>
      </c>
      <c r="E26" s="17">
        <v>0</v>
      </c>
      <c r="F26" s="17">
        <f t="shared" si="0"/>
        <v>0</v>
      </c>
      <c r="G26" s="17"/>
      <c r="H26" s="17">
        <f t="shared" si="1"/>
        <v>0</v>
      </c>
    </row>
    <row r="27" spans="2:8" x14ac:dyDescent="0.4">
      <c r="B27" s="16" t="s">
        <v>30</v>
      </c>
      <c r="C27" s="17">
        <v>0</v>
      </c>
      <c r="D27" s="17">
        <v>0</v>
      </c>
      <c r="E27" s="17">
        <v>0</v>
      </c>
      <c r="F27" s="17">
        <f t="shared" si="0"/>
        <v>0</v>
      </c>
      <c r="G27" s="17"/>
      <c r="H27" s="17">
        <f t="shared" si="1"/>
        <v>0</v>
      </c>
    </row>
    <row r="28" spans="2:8" x14ac:dyDescent="0.4">
      <c r="B28" s="16" t="s">
        <v>31</v>
      </c>
      <c r="C28" s="17">
        <v>0</v>
      </c>
      <c r="D28" s="17">
        <v>0</v>
      </c>
      <c r="E28" s="17">
        <v>0</v>
      </c>
      <c r="F28" s="17">
        <f t="shared" si="0"/>
        <v>0</v>
      </c>
      <c r="G28" s="17"/>
      <c r="H28" s="17">
        <f t="shared" si="1"/>
        <v>0</v>
      </c>
    </row>
    <row r="29" spans="2:8" x14ac:dyDescent="0.4">
      <c r="B29" s="16" t="s">
        <v>32</v>
      </c>
      <c r="C29" s="17">
        <v>0</v>
      </c>
      <c r="D29" s="17">
        <v>0</v>
      </c>
      <c r="E29" s="17">
        <v>0</v>
      </c>
      <c r="F29" s="17">
        <f t="shared" si="0"/>
        <v>0</v>
      </c>
      <c r="G29" s="17"/>
      <c r="H29" s="17">
        <f t="shared" si="1"/>
        <v>0</v>
      </c>
    </row>
    <row r="30" spans="2:8" x14ac:dyDescent="0.4">
      <c r="B30" s="16" t="s">
        <v>33</v>
      </c>
      <c r="C30" s="17">
        <v>0</v>
      </c>
      <c r="D30" s="17">
        <v>0</v>
      </c>
      <c r="E30" s="17">
        <v>0</v>
      </c>
      <c r="F30" s="17">
        <f t="shared" si="0"/>
        <v>0</v>
      </c>
      <c r="G30" s="17"/>
      <c r="H30" s="17">
        <f t="shared" si="1"/>
        <v>0</v>
      </c>
    </row>
    <row r="31" spans="2:8" x14ac:dyDescent="0.4">
      <c r="B31" s="11" t="s">
        <v>34</v>
      </c>
      <c r="C31" s="12">
        <f>+C32 +C36</f>
        <v>443632637</v>
      </c>
      <c r="D31" s="12">
        <f>+D32 +D36</f>
        <v>0</v>
      </c>
      <c r="E31" s="12">
        <f>+E32 +E36</f>
        <v>0</v>
      </c>
      <c r="F31" s="12">
        <f t="shared" si="0"/>
        <v>443632637</v>
      </c>
      <c r="G31" s="13">
        <f>+G32 +G36</f>
        <v>0</v>
      </c>
      <c r="H31" s="12">
        <f t="shared" si="1"/>
        <v>443632637</v>
      </c>
    </row>
    <row r="32" spans="2:8" x14ac:dyDescent="0.4">
      <c r="B32" s="11" t="s">
        <v>35</v>
      </c>
      <c r="C32" s="12">
        <f>+C33+C34+C35</f>
        <v>431517929</v>
      </c>
      <c r="D32" s="12">
        <f>+D33+D34+D35</f>
        <v>0</v>
      </c>
      <c r="E32" s="12">
        <f>+E33+E34+E35</f>
        <v>0</v>
      </c>
      <c r="F32" s="12">
        <f t="shared" si="0"/>
        <v>431517929</v>
      </c>
      <c r="G32" s="13">
        <f>+G33+G34+G35</f>
        <v>0</v>
      </c>
      <c r="H32" s="12">
        <f t="shared" si="1"/>
        <v>431517929</v>
      </c>
    </row>
    <row r="33" spans="2:8" x14ac:dyDescent="0.4">
      <c r="B33" s="14" t="s">
        <v>36</v>
      </c>
      <c r="C33" s="15">
        <v>289632808</v>
      </c>
      <c r="D33" s="15">
        <v>0</v>
      </c>
      <c r="E33" s="15">
        <v>0</v>
      </c>
      <c r="F33" s="15">
        <f t="shared" si="0"/>
        <v>289632808</v>
      </c>
      <c r="G33" s="15"/>
      <c r="H33" s="15">
        <f t="shared" si="1"/>
        <v>289632808</v>
      </c>
    </row>
    <row r="34" spans="2:8" x14ac:dyDescent="0.4">
      <c r="B34" s="16" t="s">
        <v>37</v>
      </c>
      <c r="C34" s="17">
        <v>141885121</v>
      </c>
      <c r="D34" s="17">
        <v>0</v>
      </c>
      <c r="E34" s="17">
        <v>0</v>
      </c>
      <c r="F34" s="17">
        <f t="shared" si="0"/>
        <v>141885121</v>
      </c>
      <c r="G34" s="17"/>
      <c r="H34" s="17">
        <f t="shared" si="1"/>
        <v>141885121</v>
      </c>
    </row>
    <row r="35" spans="2:8" x14ac:dyDescent="0.4">
      <c r="B35" s="16" t="s">
        <v>38</v>
      </c>
      <c r="C35" s="17">
        <v>0</v>
      </c>
      <c r="D35" s="17">
        <v>0</v>
      </c>
      <c r="E35" s="17">
        <v>0</v>
      </c>
      <c r="F35" s="17">
        <f t="shared" si="0"/>
        <v>0</v>
      </c>
      <c r="G35" s="17"/>
      <c r="H35" s="17">
        <f t="shared" si="1"/>
        <v>0</v>
      </c>
    </row>
    <row r="36" spans="2:8" x14ac:dyDescent="0.4">
      <c r="B36" s="11" t="s">
        <v>39</v>
      </c>
      <c r="C36" s="12">
        <f>+C37+C38+C39+C40+C41+C42+C43+C44+C45+C46+C47+C48+C49+C50+C51+C52+C53+C54+C55+C56+C57+C58+C59+C60+C61-ABS(C62)-ABS(C63)</f>
        <v>12114708</v>
      </c>
      <c r="D36" s="12">
        <f>+D37+D38+D39+D40+D41+D42+D43+D44+D45+D46+D47+D48+D49+D50+D51+D52+D53+D54+D55+D56+D57+D58+D59+D60+D61-ABS(D62)-ABS(D63)</f>
        <v>0</v>
      </c>
      <c r="E36" s="12">
        <f>+E37+E38+E39+E40+E41+E42+E43+E44+E45+E46+E47+E48+E49+E50+E51+E52+E53+E54+E55+E56+E57+E58+E59+E60+E61-ABS(E62)-ABS(E63)</f>
        <v>0</v>
      </c>
      <c r="F36" s="12">
        <f t="shared" si="0"/>
        <v>12114708</v>
      </c>
      <c r="G36" s="13">
        <f>+G37+G38+G39+G40+G41+G42+G43+G44+G45+G46+G47+G48+G49+G50+G51+G52+G53+G54+G55+G56+G57+G58+G59+G60+G61-ABS(G62)-ABS(G63)</f>
        <v>0</v>
      </c>
      <c r="H36" s="12">
        <f t="shared" si="1"/>
        <v>12114708</v>
      </c>
    </row>
    <row r="37" spans="2:8" x14ac:dyDescent="0.4">
      <c r="B37" s="14" t="s">
        <v>36</v>
      </c>
      <c r="C37" s="15">
        <v>0</v>
      </c>
      <c r="D37" s="15">
        <v>0</v>
      </c>
      <c r="E37" s="15">
        <v>0</v>
      </c>
      <c r="F37" s="15">
        <f t="shared" si="0"/>
        <v>0</v>
      </c>
      <c r="G37" s="15"/>
      <c r="H37" s="15">
        <f t="shared" si="1"/>
        <v>0</v>
      </c>
    </row>
    <row r="38" spans="2:8" x14ac:dyDescent="0.4">
      <c r="B38" s="16" t="s">
        <v>37</v>
      </c>
      <c r="C38" s="17">
        <v>0</v>
      </c>
      <c r="D38" s="17">
        <v>0</v>
      </c>
      <c r="E38" s="17">
        <v>0</v>
      </c>
      <c r="F38" s="17">
        <f t="shared" si="0"/>
        <v>0</v>
      </c>
      <c r="G38" s="17"/>
      <c r="H38" s="17">
        <f t="shared" si="1"/>
        <v>0</v>
      </c>
    </row>
    <row r="39" spans="2:8" x14ac:dyDescent="0.4">
      <c r="B39" s="16" t="s">
        <v>40</v>
      </c>
      <c r="C39" s="17">
        <v>1063270</v>
      </c>
      <c r="D39" s="17">
        <v>0</v>
      </c>
      <c r="E39" s="17">
        <v>0</v>
      </c>
      <c r="F39" s="17">
        <f t="shared" si="0"/>
        <v>1063270</v>
      </c>
      <c r="G39" s="17"/>
      <c r="H39" s="17">
        <f t="shared" si="1"/>
        <v>1063270</v>
      </c>
    </row>
    <row r="40" spans="2:8" x14ac:dyDescent="0.4">
      <c r="B40" s="16" t="s">
        <v>41</v>
      </c>
      <c r="C40" s="17">
        <v>0</v>
      </c>
      <c r="D40" s="17">
        <v>0</v>
      </c>
      <c r="E40" s="17">
        <v>0</v>
      </c>
      <c r="F40" s="17">
        <f t="shared" si="0"/>
        <v>0</v>
      </c>
      <c r="G40" s="17"/>
      <c r="H40" s="17">
        <f t="shared" si="1"/>
        <v>0</v>
      </c>
    </row>
    <row r="41" spans="2:8" x14ac:dyDescent="0.4">
      <c r="B41" s="16" t="s">
        <v>42</v>
      </c>
      <c r="C41" s="17">
        <v>234167</v>
      </c>
      <c r="D41" s="17">
        <v>0</v>
      </c>
      <c r="E41" s="17">
        <v>0</v>
      </c>
      <c r="F41" s="17">
        <f t="shared" si="0"/>
        <v>234167</v>
      </c>
      <c r="G41" s="17"/>
      <c r="H41" s="17">
        <f t="shared" si="1"/>
        <v>234167</v>
      </c>
    </row>
    <row r="42" spans="2:8" x14ac:dyDescent="0.4">
      <c r="B42" s="16" t="s">
        <v>43</v>
      </c>
      <c r="C42" s="17">
        <v>4</v>
      </c>
      <c r="D42" s="17">
        <v>0</v>
      </c>
      <c r="E42" s="17">
        <v>0</v>
      </c>
      <c r="F42" s="17">
        <f t="shared" si="0"/>
        <v>4</v>
      </c>
      <c r="G42" s="17"/>
      <c r="H42" s="17">
        <f t="shared" si="1"/>
        <v>4</v>
      </c>
    </row>
    <row r="43" spans="2:8" x14ac:dyDescent="0.4">
      <c r="B43" s="16" t="s">
        <v>44</v>
      </c>
      <c r="C43" s="17">
        <v>2034528</v>
      </c>
      <c r="D43" s="17">
        <v>0</v>
      </c>
      <c r="E43" s="17">
        <v>0</v>
      </c>
      <c r="F43" s="17">
        <f t="shared" si="0"/>
        <v>2034528</v>
      </c>
      <c r="G43" s="17"/>
      <c r="H43" s="17">
        <f t="shared" si="1"/>
        <v>2034528</v>
      </c>
    </row>
    <row r="44" spans="2:8" x14ac:dyDescent="0.4">
      <c r="B44" s="16" t="s">
        <v>45</v>
      </c>
      <c r="C44" s="17">
        <v>0</v>
      </c>
      <c r="D44" s="17">
        <v>0</v>
      </c>
      <c r="E44" s="17">
        <v>0</v>
      </c>
      <c r="F44" s="17">
        <f t="shared" si="0"/>
        <v>0</v>
      </c>
      <c r="G44" s="17"/>
      <c r="H44" s="17">
        <f t="shared" si="1"/>
        <v>0</v>
      </c>
    </row>
    <row r="45" spans="2:8" x14ac:dyDescent="0.4">
      <c r="B45" s="16" t="s">
        <v>46</v>
      </c>
      <c r="C45" s="17">
        <v>0</v>
      </c>
      <c r="D45" s="17">
        <v>0</v>
      </c>
      <c r="E45" s="17">
        <v>0</v>
      </c>
      <c r="F45" s="17">
        <f t="shared" si="0"/>
        <v>0</v>
      </c>
      <c r="G45" s="17"/>
      <c r="H45" s="17">
        <f t="shared" si="1"/>
        <v>0</v>
      </c>
    </row>
    <row r="46" spans="2:8" x14ac:dyDescent="0.4">
      <c r="B46" s="16" t="s">
        <v>47</v>
      </c>
      <c r="C46" s="17">
        <v>0</v>
      </c>
      <c r="D46" s="17">
        <v>0</v>
      </c>
      <c r="E46" s="17">
        <v>0</v>
      </c>
      <c r="F46" s="17">
        <f t="shared" si="0"/>
        <v>0</v>
      </c>
      <c r="G46" s="17"/>
      <c r="H46" s="17">
        <f t="shared" si="1"/>
        <v>0</v>
      </c>
    </row>
    <row r="47" spans="2:8" x14ac:dyDescent="0.4">
      <c r="B47" s="16" t="s">
        <v>48</v>
      </c>
      <c r="C47" s="17">
        <v>0</v>
      </c>
      <c r="D47" s="17">
        <v>0</v>
      </c>
      <c r="E47" s="17">
        <v>0</v>
      </c>
      <c r="F47" s="17">
        <f t="shared" si="0"/>
        <v>0</v>
      </c>
      <c r="G47" s="17"/>
      <c r="H47" s="17">
        <f t="shared" si="1"/>
        <v>0</v>
      </c>
    </row>
    <row r="48" spans="2:8" x14ac:dyDescent="0.4">
      <c r="B48" s="16" t="s">
        <v>49</v>
      </c>
      <c r="C48" s="17">
        <v>0</v>
      </c>
      <c r="D48" s="17">
        <v>0</v>
      </c>
      <c r="E48" s="17">
        <v>0</v>
      </c>
      <c r="F48" s="17">
        <f t="shared" si="0"/>
        <v>0</v>
      </c>
      <c r="G48" s="17"/>
      <c r="H48" s="17">
        <f t="shared" si="1"/>
        <v>0</v>
      </c>
    </row>
    <row r="49" spans="2:8" x14ac:dyDescent="0.4">
      <c r="B49" s="16" t="s">
        <v>50</v>
      </c>
      <c r="C49" s="17">
        <v>0</v>
      </c>
      <c r="D49" s="17">
        <v>0</v>
      </c>
      <c r="E49" s="17">
        <v>0</v>
      </c>
      <c r="F49" s="17">
        <f t="shared" si="0"/>
        <v>0</v>
      </c>
      <c r="G49" s="17"/>
      <c r="H49" s="17">
        <f t="shared" si="1"/>
        <v>0</v>
      </c>
    </row>
    <row r="50" spans="2:8" x14ac:dyDescent="0.4">
      <c r="B50" s="16" t="s">
        <v>51</v>
      </c>
      <c r="C50" s="17">
        <v>0</v>
      </c>
      <c r="D50" s="17">
        <v>0</v>
      </c>
      <c r="E50" s="17">
        <v>0</v>
      </c>
      <c r="F50" s="17">
        <f t="shared" si="0"/>
        <v>0</v>
      </c>
      <c r="G50" s="17"/>
      <c r="H50" s="17">
        <f t="shared" si="1"/>
        <v>0</v>
      </c>
    </row>
    <row r="51" spans="2:8" x14ac:dyDescent="0.4">
      <c r="B51" s="16" t="s">
        <v>52</v>
      </c>
      <c r="C51" s="17">
        <v>0</v>
      </c>
      <c r="D51" s="17">
        <v>0</v>
      </c>
      <c r="E51" s="17">
        <v>0</v>
      </c>
      <c r="F51" s="17">
        <f t="shared" si="0"/>
        <v>0</v>
      </c>
      <c r="G51" s="17"/>
      <c r="H51" s="17">
        <f t="shared" si="1"/>
        <v>0</v>
      </c>
    </row>
    <row r="52" spans="2:8" x14ac:dyDescent="0.4">
      <c r="B52" s="16" t="s">
        <v>53</v>
      </c>
      <c r="C52" s="17">
        <v>0</v>
      </c>
      <c r="D52" s="17">
        <v>0</v>
      </c>
      <c r="E52" s="17">
        <v>0</v>
      </c>
      <c r="F52" s="17">
        <f t="shared" si="0"/>
        <v>0</v>
      </c>
      <c r="G52" s="17"/>
      <c r="H52" s="17">
        <f t="shared" si="1"/>
        <v>0</v>
      </c>
    </row>
    <row r="53" spans="2:8" x14ac:dyDescent="0.4">
      <c r="B53" s="16" t="s">
        <v>54</v>
      </c>
      <c r="C53" s="17">
        <v>0</v>
      </c>
      <c r="D53" s="17">
        <v>0</v>
      </c>
      <c r="E53" s="17">
        <v>0</v>
      </c>
      <c r="F53" s="17">
        <f t="shared" si="0"/>
        <v>0</v>
      </c>
      <c r="G53" s="17"/>
      <c r="H53" s="17">
        <f t="shared" si="1"/>
        <v>0</v>
      </c>
    </row>
    <row r="54" spans="2:8" x14ac:dyDescent="0.4">
      <c r="B54" s="16" t="s">
        <v>55</v>
      </c>
      <c r="C54" s="17">
        <v>4468620</v>
      </c>
      <c r="D54" s="17">
        <v>0</v>
      </c>
      <c r="E54" s="17">
        <v>0</v>
      </c>
      <c r="F54" s="17">
        <f t="shared" si="0"/>
        <v>4468620</v>
      </c>
      <c r="G54" s="17"/>
      <c r="H54" s="17">
        <f t="shared" si="1"/>
        <v>4468620</v>
      </c>
    </row>
    <row r="55" spans="2:8" x14ac:dyDescent="0.4">
      <c r="B55" s="16" t="s">
        <v>56</v>
      </c>
      <c r="C55" s="17">
        <v>2929140</v>
      </c>
      <c r="D55" s="17">
        <v>0</v>
      </c>
      <c r="E55" s="17">
        <v>0</v>
      </c>
      <c r="F55" s="17">
        <f t="shared" si="0"/>
        <v>2929140</v>
      </c>
      <c r="G55" s="17"/>
      <c r="H55" s="17">
        <f t="shared" si="1"/>
        <v>2929140</v>
      </c>
    </row>
    <row r="56" spans="2:8" x14ac:dyDescent="0.4">
      <c r="B56" s="16" t="s">
        <v>57</v>
      </c>
      <c r="C56" s="17">
        <v>1149979</v>
      </c>
      <c r="D56" s="17">
        <v>0</v>
      </c>
      <c r="E56" s="17">
        <v>0</v>
      </c>
      <c r="F56" s="17">
        <f t="shared" si="0"/>
        <v>1149979</v>
      </c>
      <c r="G56" s="17"/>
      <c r="H56" s="17">
        <f t="shared" si="1"/>
        <v>1149979</v>
      </c>
    </row>
    <row r="57" spans="2:8" x14ac:dyDescent="0.4">
      <c r="B57" s="16" t="s">
        <v>58</v>
      </c>
      <c r="C57" s="17">
        <v>0</v>
      </c>
      <c r="D57" s="17">
        <v>0</v>
      </c>
      <c r="E57" s="17">
        <v>0</v>
      </c>
      <c r="F57" s="17">
        <f t="shared" si="0"/>
        <v>0</v>
      </c>
      <c r="G57" s="17"/>
      <c r="H57" s="17">
        <f t="shared" si="1"/>
        <v>0</v>
      </c>
    </row>
    <row r="58" spans="2:8" x14ac:dyDescent="0.4">
      <c r="B58" s="16" t="s">
        <v>59</v>
      </c>
      <c r="C58" s="17">
        <v>10000</v>
      </c>
      <c r="D58" s="17">
        <v>0</v>
      </c>
      <c r="E58" s="17">
        <v>0</v>
      </c>
      <c r="F58" s="17">
        <f t="shared" si="0"/>
        <v>10000</v>
      </c>
      <c r="G58" s="17"/>
      <c r="H58" s="17">
        <f t="shared" si="1"/>
        <v>10000</v>
      </c>
    </row>
    <row r="59" spans="2:8" x14ac:dyDescent="0.4">
      <c r="B59" s="16" t="s">
        <v>60</v>
      </c>
      <c r="C59" s="17">
        <v>225000</v>
      </c>
      <c r="D59" s="17">
        <v>0</v>
      </c>
      <c r="E59" s="17">
        <v>0</v>
      </c>
      <c r="F59" s="17">
        <f t="shared" si="0"/>
        <v>225000</v>
      </c>
      <c r="G59" s="17"/>
      <c r="H59" s="17">
        <f t="shared" si="1"/>
        <v>225000</v>
      </c>
    </row>
    <row r="60" spans="2:8" x14ac:dyDescent="0.4">
      <c r="B60" s="16" t="s">
        <v>61</v>
      </c>
      <c r="C60" s="17">
        <v>0</v>
      </c>
      <c r="D60" s="17">
        <v>0</v>
      </c>
      <c r="E60" s="17">
        <v>0</v>
      </c>
      <c r="F60" s="17">
        <f t="shared" si="0"/>
        <v>0</v>
      </c>
      <c r="G60" s="17"/>
      <c r="H60" s="17">
        <f t="shared" si="1"/>
        <v>0</v>
      </c>
    </row>
    <row r="61" spans="2:8" x14ac:dyDescent="0.4">
      <c r="B61" s="16" t="s">
        <v>62</v>
      </c>
      <c r="C61" s="17">
        <v>0</v>
      </c>
      <c r="D61" s="17">
        <v>0</v>
      </c>
      <c r="E61" s="17">
        <v>0</v>
      </c>
      <c r="F61" s="17">
        <f t="shared" si="0"/>
        <v>0</v>
      </c>
      <c r="G61" s="17"/>
      <c r="H61" s="17">
        <f t="shared" si="1"/>
        <v>0</v>
      </c>
    </row>
    <row r="62" spans="2:8" x14ac:dyDescent="0.4">
      <c r="B62" s="16" t="s">
        <v>32</v>
      </c>
      <c r="C62" s="17">
        <v>0</v>
      </c>
      <c r="D62" s="17">
        <v>0</v>
      </c>
      <c r="E62" s="17">
        <v>0</v>
      </c>
      <c r="F62" s="17">
        <f t="shared" si="0"/>
        <v>0</v>
      </c>
      <c r="G62" s="17"/>
      <c r="H62" s="17">
        <f t="shared" si="1"/>
        <v>0</v>
      </c>
    </row>
    <row r="63" spans="2:8" x14ac:dyDescent="0.4">
      <c r="B63" s="18" t="s">
        <v>33</v>
      </c>
      <c r="C63" s="19">
        <v>0</v>
      </c>
      <c r="D63" s="19">
        <v>0</v>
      </c>
      <c r="E63" s="19">
        <v>0</v>
      </c>
      <c r="F63" s="19">
        <f t="shared" si="0"/>
        <v>0</v>
      </c>
      <c r="G63" s="19"/>
      <c r="H63" s="19">
        <f t="shared" si="1"/>
        <v>0</v>
      </c>
    </row>
    <row r="64" spans="2:8" x14ac:dyDescent="0.4">
      <c r="B64" s="11" t="s">
        <v>63</v>
      </c>
      <c r="C64" s="12">
        <f>+C9 +C31</f>
        <v>522663792</v>
      </c>
      <c r="D64" s="12">
        <f>+D9 +D31</f>
        <v>0</v>
      </c>
      <c r="E64" s="12">
        <f>+E9 +E31</f>
        <v>0</v>
      </c>
      <c r="F64" s="12">
        <f t="shared" si="0"/>
        <v>522663792</v>
      </c>
      <c r="G64" s="13">
        <f>+G9 +G31</f>
        <v>0</v>
      </c>
      <c r="H64" s="12">
        <f t="shared" si="1"/>
        <v>522663792</v>
      </c>
    </row>
    <row r="65" spans="2:8" x14ac:dyDescent="0.4">
      <c r="B65" s="9" t="s">
        <v>64</v>
      </c>
      <c r="C65" s="10"/>
      <c r="D65" s="10"/>
      <c r="E65" s="10"/>
      <c r="F65" s="10"/>
      <c r="G65" s="10"/>
      <c r="H65" s="10"/>
    </row>
    <row r="66" spans="2:8" x14ac:dyDescent="0.4">
      <c r="B66" s="11" t="s">
        <v>65</v>
      </c>
      <c r="C66" s="12">
        <f>+C67+C68+C69+C70+C71+C72+C73+C74+C75+C76+C77+C78+C79+C80+C81+C82+C83+C84+C85+C86+C87+C88+C89+C90</f>
        <v>9848438</v>
      </c>
      <c r="D66" s="12">
        <f>+D67+D68+D69+D70+D71+D72+D73+D74+D75+D76+D77+D78+D79+D80+D81+D82+D83+D84+D85+D86+D87+D88+D89+D90</f>
        <v>0</v>
      </c>
      <c r="E66" s="12">
        <f>+E67+E68+E69+E70+E71+E72+E73+E74+E75+E76+E77+E78+E79+E80+E81+E82+E83+E84+E85+E86+E87+E88+E89+E90</f>
        <v>0</v>
      </c>
      <c r="F66" s="12">
        <f t="shared" si="0"/>
        <v>9848438</v>
      </c>
      <c r="G66" s="13">
        <f>+G67+G68+G69+G70+G71+G72+G73+G74+G75+G76+G77+G78+G79+G80+G81+G82+G83+G84+G85+G86+G87+G88+G89+G90</f>
        <v>0</v>
      </c>
      <c r="H66" s="12">
        <f t="shared" si="1"/>
        <v>9848438</v>
      </c>
    </row>
    <row r="67" spans="2:8" x14ac:dyDescent="0.4">
      <c r="B67" s="14" t="s">
        <v>66</v>
      </c>
      <c r="C67" s="15">
        <v>0</v>
      </c>
      <c r="D67" s="15">
        <v>0</v>
      </c>
      <c r="E67" s="15">
        <v>0</v>
      </c>
      <c r="F67" s="15">
        <f t="shared" si="0"/>
        <v>0</v>
      </c>
      <c r="G67" s="15"/>
      <c r="H67" s="15">
        <f t="shared" si="1"/>
        <v>0</v>
      </c>
    </row>
    <row r="68" spans="2:8" x14ac:dyDescent="0.4">
      <c r="B68" s="16" t="s">
        <v>67</v>
      </c>
      <c r="C68" s="17">
        <v>0</v>
      </c>
      <c r="D68" s="17">
        <v>0</v>
      </c>
      <c r="E68" s="17">
        <v>0</v>
      </c>
      <c r="F68" s="17">
        <f t="shared" si="0"/>
        <v>0</v>
      </c>
      <c r="G68" s="17"/>
      <c r="H68" s="17">
        <f t="shared" si="1"/>
        <v>0</v>
      </c>
    </row>
    <row r="69" spans="2:8" x14ac:dyDescent="0.4">
      <c r="B69" s="16" t="s">
        <v>68</v>
      </c>
      <c r="C69" s="17">
        <v>775387</v>
      </c>
      <c r="D69" s="17">
        <v>0</v>
      </c>
      <c r="E69" s="17">
        <v>0</v>
      </c>
      <c r="F69" s="17">
        <f t="shared" si="0"/>
        <v>775387</v>
      </c>
      <c r="G69" s="17"/>
      <c r="H69" s="17">
        <f t="shared" si="1"/>
        <v>775387</v>
      </c>
    </row>
    <row r="70" spans="2:8" x14ac:dyDescent="0.4">
      <c r="B70" s="16" t="s">
        <v>69</v>
      </c>
      <c r="C70" s="17">
        <v>35541</v>
      </c>
      <c r="D70" s="17">
        <v>0</v>
      </c>
      <c r="E70" s="17">
        <v>0</v>
      </c>
      <c r="F70" s="17">
        <f t="shared" si="0"/>
        <v>35541</v>
      </c>
      <c r="G70" s="17"/>
      <c r="H70" s="17">
        <f t="shared" si="1"/>
        <v>35541</v>
      </c>
    </row>
    <row r="71" spans="2:8" x14ac:dyDescent="0.4">
      <c r="B71" s="16" t="s">
        <v>70</v>
      </c>
      <c r="C71" s="17">
        <v>0</v>
      </c>
      <c r="D71" s="17">
        <v>0</v>
      </c>
      <c r="E71" s="17">
        <v>0</v>
      </c>
      <c r="F71" s="17">
        <f t="shared" si="0"/>
        <v>0</v>
      </c>
      <c r="G71" s="17"/>
      <c r="H71" s="17">
        <f t="shared" si="1"/>
        <v>0</v>
      </c>
    </row>
    <row r="72" spans="2:8" x14ac:dyDescent="0.4">
      <c r="B72" s="16" t="s">
        <v>71</v>
      </c>
      <c r="C72" s="17">
        <v>0</v>
      </c>
      <c r="D72" s="17">
        <v>0</v>
      </c>
      <c r="E72" s="17">
        <v>0</v>
      </c>
      <c r="F72" s="17">
        <f t="shared" si="0"/>
        <v>0</v>
      </c>
      <c r="G72" s="17"/>
      <c r="H72" s="17">
        <f t="shared" si="1"/>
        <v>0</v>
      </c>
    </row>
    <row r="73" spans="2:8" x14ac:dyDescent="0.4">
      <c r="B73" s="16" t="s">
        <v>72</v>
      </c>
      <c r="C73" s="17">
        <v>0</v>
      </c>
      <c r="D73" s="17">
        <v>0</v>
      </c>
      <c r="E73" s="17">
        <v>0</v>
      </c>
      <c r="F73" s="17">
        <f t="shared" ref="F73:F104" si="2">+C73+D73+E73</f>
        <v>0</v>
      </c>
      <c r="G73" s="17"/>
      <c r="H73" s="17">
        <f t="shared" ref="H73:H104" si="3">+F73-ABS(G73)</f>
        <v>0</v>
      </c>
    </row>
    <row r="74" spans="2:8" x14ac:dyDescent="0.4">
      <c r="B74" s="16" t="s">
        <v>73</v>
      </c>
      <c r="C74" s="17">
        <v>0</v>
      </c>
      <c r="D74" s="17">
        <v>0</v>
      </c>
      <c r="E74" s="17">
        <v>0</v>
      </c>
      <c r="F74" s="17">
        <f t="shared" si="2"/>
        <v>0</v>
      </c>
      <c r="G74" s="17"/>
      <c r="H74" s="17">
        <f t="shared" si="3"/>
        <v>0</v>
      </c>
    </row>
    <row r="75" spans="2:8" x14ac:dyDescent="0.4">
      <c r="B75" s="16" t="s">
        <v>74</v>
      </c>
      <c r="C75" s="17">
        <v>3120000</v>
      </c>
      <c r="D75" s="17">
        <v>0</v>
      </c>
      <c r="E75" s="17">
        <v>0</v>
      </c>
      <c r="F75" s="17">
        <f t="shared" si="2"/>
        <v>3120000</v>
      </c>
      <c r="G75" s="17"/>
      <c r="H75" s="17">
        <f t="shared" si="3"/>
        <v>3120000</v>
      </c>
    </row>
    <row r="76" spans="2:8" x14ac:dyDescent="0.4">
      <c r="B76" s="16" t="s">
        <v>75</v>
      </c>
      <c r="C76" s="17">
        <v>0</v>
      </c>
      <c r="D76" s="17">
        <v>0</v>
      </c>
      <c r="E76" s="17">
        <v>0</v>
      </c>
      <c r="F76" s="17">
        <f t="shared" si="2"/>
        <v>0</v>
      </c>
      <c r="G76" s="17"/>
      <c r="H76" s="17">
        <f t="shared" si="3"/>
        <v>0</v>
      </c>
    </row>
    <row r="77" spans="2:8" x14ac:dyDescent="0.4">
      <c r="B77" s="16" t="s">
        <v>76</v>
      </c>
      <c r="C77" s="17">
        <v>0</v>
      </c>
      <c r="D77" s="17">
        <v>0</v>
      </c>
      <c r="E77" s="17">
        <v>0</v>
      </c>
      <c r="F77" s="17">
        <f t="shared" si="2"/>
        <v>0</v>
      </c>
      <c r="G77" s="17"/>
      <c r="H77" s="17">
        <f t="shared" si="3"/>
        <v>0</v>
      </c>
    </row>
    <row r="78" spans="2:8" x14ac:dyDescent="0.4">
      <c r="B78" s="16" t="s">
        <v>77</v>
      </c>
      <c r="C78" s="17">
        <v>0</v>
      </c>
      <c r="D78" s="17">
        <v>0</v>
      </c>
      <c r="E78" s="17">
        <v>0</v>
      </c>
      <c r="F78" s="17">
        <f t="shared" si="2"/>
        <v>0</v>
      </c>
      <c r="G78" s="17"/>
      <c r="H78" s="17">
        <f t="shared" si="3"/>
        <v>0</v>
      </c>
    </row>
    <row r="79" spans="2:8" x14ac:dyDescent="0.4">
      <c r="B79" s="16" t="s">
        <v>78</v>
      </c>
      <c r="C79" s="17">
        <v>0</v>
      </c>
      <c r="D79" s="17">
        <v>0</v>
      </c>
      <c r="E79" s="17">
        <v>0</v>
      </c>
      <c r="F79" s="17">
        <f t="shared" si="2"/>
        <v>0</v>
      </c>
      <c r="G79" s="17"/>
      <c r="H79" s="17">
        <f t="shared" si="3"/>
        <v>0</v>
      </c>
    </row>
    <row r="80" spans="2:8" x14ac:dyDescent="0.4">
      <c r="B80" s="16" t="s">
        <v>79</v>
      </c>
      <c r="C80" s="17">
        <v>0</v>
      </c>
      <c r="D80" s="17">
        <v>0</v>
      </c>
      <c r="E80" s="17">
        <v>0</v>
      </c>
      <c r="F80" s="17">
        <f t="shared" si="2"/>
        <v>0</v>
      </c>
      <c r="G80" s="17"/>
      <c r="H80" s="17">
        <f t="shared" si="3"/>
        <v>0</v>
      </c>
    </row>
    <row r="81" spans="2:8" x14ac:dyDescent="0.4">
      <c r="B81" s="16" t="s">
        <v>80</v>
      </c>
      <c r="C81" s="17">
        <v>0</v>
      </c>
      <c r="D81" s="17">
        <v>0</v>
      </c>
      <c r="E81" s="17">
        <v>0</v>
      </c>
      <c r="F81" s="17">
        <f t="shared" si="2"/>
        <v>0</v>
      </c>
      <c r="G81" s="17"/>
      <c r="H81" s="17">
        <f t="shared" si="3"/>
        <v>0</v>
      </c>
    </row>
    <row r="82" spans="2:8" x14ac:dyDescent="0.4">
      <c r="B82" s="16" t="s">
        <v>81</v>
      </c>
      <c r="C82" s="17">
        <v>0</v>
      </c>
      <c r="D82" s="17">
        <v>0</v>
      </c>
      <c r="E82" s="17">
        <v>0</v>
      </c>
      <c r="F82" s="17">
        <f t="shared" si="2"/>
        <v>0</v>
      </c>
      <c r="G82" s="17"/>
      <c r="H82" s="17">
        <f t="shared" si="3"/>
        <v>0</v>
      </c>
    </row>
    <row r="83" spans="2:8" x14ac:dyDescent="0.4">
      <c r="B83" s="16" t="s">
        <v>82</v>
      </c>
      <c r="C83" s="17">
        <v>77902</v>
      </c>
      <c r="D83" s="17">
        <v>0</v>
      </c>
      <c r="E83" s="17">
        <v>0</v>
      </c>
      <c r="F83" s="17">
        <f t="shared" si="2"/>
        <v>77902</v>
      </c>
      <c r="G83" s="17"/>
      <c r="H83" s="17">
        <f t="shared" si="3"/>
        <v>77902</v>
      </c>
    </row>
    <row r="84" spans="2:8" x14ac:dyDescent="0.4">
      <c r="B84" s="16" t="s">
        <v>83</v>
      </c>
      <c r="C84" s="17">
        <v>1201459</v>
      </c>
      <c r="D84" s="17">
        <v>0</v>
      </c>
      <c r="E84" s="17">
        <v>0</v>
      </c>
      <c r="F84" s="17">
        <f t="shared" si="2"/>
        <v>1201459</v>
      </c>
      <c r="G84" s="17"/>
      <c r="H84" s="17">
        <f t="shared" si="3"/>
        <v>1201459</v>
      </c>
    </row>
    <row r="85" spans="2:8" x14ac:dyDescent="0.4">
      <c r="B85" s="16" t="s">
        <v>84</v>
      </c>
      <c r="C85" s="17">
        <v>0</v>
      </c>
      <c r="D85" s="17">
        <v>0</v>
      </c>
      <c r="E85" s="17">
        <v>0</v>
      </c>
      <c r="F85" s="17">
        <f t="shared" si="2"/>
        <v>0</v>
      </c>
      <c r="G85" s="17"/>
      <c r="H85" s="17">
        <f t="shared" si="3"/>
        <v>0</v>
      </c>
    </row>
    <row r="86" spans="2:8" x14ac:dyDescent="0.4">
      <c r="B86" s="16" t="s">
        <v>85</v>
      </c>
      <c r="C86" s="17">
        <v>0</v>
      </c>
      <c r="D86" s="17">
        <v>0</v>
      </c>
      <c r="E86" s="17">
        <v>0</v>
      </c>
      <c r="F86" s="17">
        <f t="shared" si="2"/>
        <v>0</v>
      </c>
      <c r="G86" s="17"/>
      <c r="H86" s="17">
        <f t="shared" si="3"/>
        <v>0</v>
      </c>
    </row>
    <row r="87" spans="2:8" x14ac:dyDescent="0.4">
      <c r="B87" s="16" t="s">
        <v>86</v>
      </c>
      <c r="C87" s="17">
        <v>0</v>
      </c>
      <c r="D87" s="17">
        <v>0</v>
      </c>
      <c r="E87" s="17">
        <v>0</v>
      </c>
      <c r="F87" s="17">
        <f t="shared" si="2"/>
        <v>0</v>
      </c>
      <c r="G87" s="17"/>
      <c r="H87" s="17">
        <f t="shared" si="3"/>
        <v>0</v>
      </c>
    </row>
    <row r="88" spans="2:8" x14ac:dyDescent="0.4">
      <c r="B88" s="16" t="s">
        <v>87</v>
      </c>
      <c r="C88" s="17">
        <v>0</v>
      </c>
      <c r="D88" s="17">
        <v>0</v>
      </c>
      <c r="E88" s="17">
        <v>0</v>
      </c>
      <c r="F88" s="17">
        <f t="shared" si="2"/>
        <v>0</v>
      </c>
      <c r="G88" s="17"/>
      <c r="H88" s="17">
        <f t="shared" si="3"/>
        <v>0</v>
      </c>
    </row>
    <row r="89" spans="2:8" x14ac:dyDescent="0.4">
      <c r="B89" s="16" t="s">
        <v>88</v>
      </c>
      <c r="C89" s="17">
        <v>4638149</v>
      </c>
      <c r="D89" s="17">
        <v>0</v>
      </c>
      <c r="E89" s="17">
        <v>0</v>
      </c>
      <c r="F89" s="17">
        <f t="shared" si="2"/>
        <v>4638149</v>
      </c>
      <c r="G89" s="17"/>
      <c r="H89" s="17">
        <f t="shared" si="3"/>
        <v>4638149</v>
      </c>
    </row>
    <row r="90" spans="2:8" x14ac:dyDescent="0.4">
      <c r="B90" s="16" t="s">
        <v>89</v>
      </c>
      <c r="C90" s="17">
        <v>0</v>
      </c>
      <c r="D90" s="17">
        <v>0</v>
      </c>
      <c r="E90" s="17">
        <v>0</v>
      </c>
      <c r="F90" s="17">
        <f t="shared" si="2"/>
        <v>0</v>
      </c>
      <c r="G90" s="17"/>
      <c r="H90" s="17">
        <f t="shared" si="3"/>
        <v>0</v>
      </c>
    </row>
    <row r="91" spans="2:8" x14ac:dyDescent="0.4">
      <c r="B91" s="11" t="s">
        <v>90</v>
      </c>
      <c r="C91" s="12">
        <f>+C92+C93+C94+C95+C96+C97+C98+C99+C100+C101+C102+C103</f>
        <v>21580000</v>
      </c>
      <c r="D91" s="12">
        <f>+D92+D93+D94+D95+D96+D97+D98+D99+D100+D101+D102+D103</f>
        <v>0</v>
      </c>
      <c r="E91" s="12">
        <f>+E92+E93+E94+E95+E96+E97+E98+E99+E100+E101+E102+E103</f>
        <v>0</v>
      </c>
      <c r="F91" s="12">
        <f t="shared" si="2"/>
        <v>21580000</v>
      </c>
      <c r="G91" s="13">
        <f>+G92+G93+G94+G95+G96+G97+G98+G99+G100+G101+G102+G103</f>
        <v>0</v>
      </c>
      <c r="H91" s="12">
        <f t="shared" si="3"/>
        <v>21580000</v>
      </c>
    </row>
    <row r="92" spans="2:8" x14ac:dyDescent="0.4">
      <c r="B92" s="14" t="s">
        <v>91</v>
      </c>
      <c r="C92" s="15">
        <v>0</v>
      </c>
      <c r="D92" s="15">
        <v>0</v>
      </c>
      <c r="E92" s="15">
        <v>0</v>
      </c>
      <c r="F92" s="15">
        <f t="shared" si="2"/>
        <v>0</v>
      </c>
      <c r="G92" s="15"/>
      <c r="H92" s="15">
        <f t="shared" si="3"/>
        <v>0</v>
      </c>
    </row>
    <row r="93" spans="2:8" x14ac:dyDescent="0.4">
      <c r="B93" s="16" t="s">
        <v>92</v>
      </c>
      <c r="C93" s="17">
        <v>21580000</v>
      </c>
      <c r="D93" s="17">
        <v>0</v>
      </c>
      <c r="E93" s="17">
        <v>0</v>
      </c>
      <c r="F93" s="17">
        <f t="shared" si="2"/>
        <v>21580000</v>
      </c>
      <c r="G93" s="17"/>
      <c r="H93" s="17">
        <f t="shared" si="3"/>
        <v>21580000</v>
      </c>
    </row>
    <row r="94" spans="2:8" x14ac:dyDescent="0.4">
      <c r="B94" s="16" t="s">
        <v>93</v>
      </c>
      <c r="C94" s="17">
        <v>0</v>
      </c>
      <c r="D94" s="17">
        <v>0</v>
      </c>
      <c r="E94" s="17">
        <v>0</v>
      </c>
      <c r="F94" s="17">
        <f t="shared" si="2"/>
        <v>0</v>
      </c>
      <c r="G94" s="17"/>
      <c r="H94" s="17">
        <f t="shared" si="3"/>
        <v>0</v>
      </c>
    </row>
    <row r="95" spans="2:8" x14ac:dyDescent="0.4">
      <c r="B95" s="16" t="s">
        <v>94</v>
      </c>
      <c r="C95" s="17">
        <v>0</v>
      </c>
      <c r="D95" s="17">
        <v>0</v>
      </c>
      <c r="E95" s="17">
        <v>0</v>
      </c>
      <c r="F95" s="17">
        <f t="shared" si="2"/>
        <v>0</v>
      </c>
      <c r="G95" s="17"/>
      <c r="H95" s="17">
        <f t="shared" si="3"/>
        <v>0</v>
      </c>
    </row>
    <row r="96" spans="2:8" x14ac:dyDescent="0.4">
      <c r="B96" s="16" t="s">
        <v>95</v>
      </c>
      <c r="C96" s="17">
        <v>0</v>
      </c>
      <c r="D96" s="17">
        <v>0</v>
      </c>
      <c r="E96" s="17">
        <v>0</v>
      </c>
      <c r="F96" s="17">
        <f t="shared" si="2"/>
        <v>0</v>
      </c>
      <c r="G96" s="17"/>
      <c r="H96" s="17">
        <f t="shared" si="3"/>
        <v>0</v>
      </c>
    </row>
    <row r="97" spans="2:8" x14ac:dyDescent="0.4">
      <c r="B97" s="16" t="s">
        <v>96</v>
      </c>
      <c r="C97" s="17">
        <v>0</v>
      </c>
      <c r="D97" s="17">
        <v>0</v>
      </c>
      <c r="E97" s="17">
        <v>0</v>
      </c>
      <c r="F97" s="17">
        <f t="shared" si="2"/>
        <v>0</v>
      </c>
      <c r="G97" s="17"/>
      <c r="H97" s="17">
        <f t="shared" si="3"/>
        <v>0</v>
      </c>
    </row>
    <row r="98" spans="2:8" x14ac:dyDescent="0.4">
      <c r="B98" s="16" t="s">
        <v>97</v>
      </c>
      <c r="C98" s="17">
        <v>0</v>
      </c>
      <c r="D98" s="17">
        <v>0</v>
      </c>
      <c r="E98" s="17">
        <v>0</v>
      </c>
      <c r="F98" s="17">
        <f t="shared" si="2"/>
        <v>0</v>
      </c>
      <c r="G98" s="17"/>
      <c r="H98" s="17">
        <f t="shared" si="3"/>
        <v>0</v>
      </c>
    </row>
    <row r="99" spans="2:8" x14ac:dyDescent="0.4">
      <c r="B99" s="16" t="s">
        <v>98</v>
      </c>
      <c r="C99" s="17">
        <v>0</v>
      </c>
      <c r="D99" s="17">
        <v>0</v>
      </c>
      <c r="E99" s="17">
        <v>0</v>
      </c>
      <c r="F99" s="17">
        <f t="shared" si="2"/>
        <v>0</v>
      </c>
      <c r="G99" s="17"/>
      <c r="H99" s="17">
        <f t="shared" si="3"/>
        <v>0</v>
      </c>
    </row>
    <row r="100" spans="2:8" x14ac:dyDescent="0.4">
      <c r="B100" s="16" t="s">
        <v>99</v>
      </c>
      <c r="C100" s="17">
        <v>0</v>
      </c>
      <c r="D100" s="17">
        <v>0</v>
      </c>
      <c r="E100" s="17">
        <v>0</v>
      </c>
      <c r="F100" s="17">
        <f t="shared" si="2"/>
        <v>0</v>
      </c>
      <c r="G100" s="17"/>
      <c r="H100" s="17">
        <f t="shared" si="3"/>
        <v>0</v>
      </c>
    </row>
    <row r="101" spans="2:8" x14ac:dyDescent="0.4">
      <c r="B101" s="16" t="s">
        <v>100</v>
      </c>
      <c r="C101" s="17">
        <v>0</v>
      </c>
      <c r="D101" s="17">
        <v>0</v>
      </c>
      <c r="E101" s="17">
        <v>0</v>
      </c>
      <c r="F101" s="17">
        <f t="shared" si="2"/>
        <v>0</v>
      </c>
      <c r="G101" s="17"/>
      <c r="H101" s="17">
        <f t="shared" si="3"/>
        <v>0</v>
      </c>
    </row>
    <row r="102" spans="2:8" x14ac:dyDescent="0.4">
      <c r="B102" s="16" t="s">
        <v>101</v>
      </c>
      <c r="C102" s="17">
        <v>0</v>
      </c>
      <c r="D102" s="17">
        <v>0</v>
      </c>
      <c r="E102" s="17">
        <v>0</v>
      </c>
      <c r="F102" s="17">
        <f t="shared" si="2"/>
        <v>0</v>
      </c>
      <c r="G102" s="17"/>
      <c r="H102" s="17">
        <f t="shared" si="3"/>
        <v>0</v>
      </c>
    </row>
    <row r="103" spans="2:8" x14ac:dyDescent="0.4">
      <c r="B103" s="16" t="s">
        <v>102</v>
      </c>
      <c r="C103" s="17">
        <v>0</v>
      </c>
      <c r="D103" s="17">
        <v>0</v>
      </c>
      <c r="E103" s="17">
        <v>0</v>
      </c>
      <c r="F103" s="17">
        <f t="shared" si="2"/>
        <v>0</v>
      </c>
      <c r="G103" s="17"/>
      <c r="H103" s="17">
        <f t="shared" si="3"/>
        <v>0</v>
      </c>
    </row>
    <row r="104" spans="2:8" x14ac:dyDescent="0.4">
      <c r="B104" s="11" t="s">
        <v>103</v>
      </c>
      <c r="C104" s="12">
        <f>+C66 +C91</f>
        <v>31428438</v>
      </c>
      <c r="D104" s="12">
        <f>+D66 +D91</f>
        <v>0</v>
      </c>
      <c r="E104" s="12">
        <f>+E66 +E91</f>
        <v>0</v>
      </c>
      <c r="F104" s="12">
        <f t="shared" si="2"/>
        <v>31428438</v>
      </c>
      <c r="G104" s="13">
        <f>+G66 +G91</f>
        <v>0</v>
      </c>
      <c r="H104" s="12">
        <f t="shared" si="3"/>
        <v>31428438</v>
      </c>
    </row>
    <row r="105" spans="2:8" x14ac:dyDescent="0.4">
      <c r="B105" s="9" t="s">
        <v>104</v>
      </c>
      <c r="C105" s="10"/>
      <c r="D105" s="10"/>
      <c r="E105" s="10"/>
      <c r="F105" s="10"/>
      <c r="G105" s="10"/>
      <c r="H105" s="10"/>
    </row>
    <row r="106" spans="2:8" x14ac:dyDescent="0.4">
      <c r="B106" s="14" t="s">
        <v>105</v>
      </c>
      <c r="C106" s="15">
        <v>10280640</v>
      </c>
      <c r="D106" s="15">
        <v>0</v>
      </c>
      <c r="E106" s="15">
        <v>0</v>
      </c>
      <c r="F106" s="15">
        <f t="shared" ref="F106:F118" si="4">+C106+D106+E106</f>
        <v>10280640</v>
      </c>
      <c r="G106" s="15"/>
      <c r="H106" s="15">
        <f t="shared" ref="H106:H118" si="5">+F106-ABS(G106)</f>
        <v>10280640</v>
      </c>
    </row>
    <row r="107" spans="2:8" x14ac:dyDescent="0.4">
      <c r="B107" s="16" t="s">
        <v>106</v>
      </c>
      <c r="C107" s="17">
        <v>119587114</v>
      </c>
      <c r="D107" s="17">
        <v>0</v>
      </c>
      <c r="E107" s="17">
        <v>0</v>
      </c>
      <c r="F107" s="17">
        <f t="shared" si="4"/>
        <v>119587114</v>
      </c>
      <c r="G107" s="17"/>
      <c r="H107" s="17">
        <f t="shared" si="5"/>
        <v>119587114</v>
      </c>
    </row>
    <row r="108" spans="2:8" x14ac:dyDescent="0.4">
      <c r="B108" s="16" t="s">
        <v>107</v>
      </c>
      <c r="C108" s="17">
        <f>+C109+C110+C111+C112+C113+C114</f>
        <v>8547739</v>
      </c>
      <c r="D108" s="17">
        <f>+D109+D110+D111+D112+D113+D114</f>
        <v>0</v>
      </c>
      <c r="E108" s="17">
        <f>+E109+E110+E111+E112+E113+E114</f>
        <v>0</v>
      </c>
      <c r="F108" s="17">
        <f t="shared" si="4"/>
        <v>8547739</v>
      </c>
      <c r="G108" s="20">
        <f>+G109+G110+G111+G112+G113+G114</f>
        <v>0</v>
      </c>
      <c r="H108" s="17">
        <f t="shared" si="5"/>
        <v>8547739</v>
      </c>
    </row>
    <row r="109" spans="2:8" x14ac:dyDescent="0.4">
      <c r="B109" s="16" t="s">
        <v>108</v>
      </c>
      <c r="C109" s="17">
        <v>0</v>
      </c>
      <c r="D109" s="17">
        <v>0</v>
      </c>
      <c r="E109" s="17">
        <v>0</v>
      </c>
      <c r="F109" s="17">
        <f t="shared" si="4"/>
        <v>0</v>
      </c>
      <c r="G109" s="17"/>
      <c r="H109" s="17">
        <f t="shared" si="5"/>
        <v>0</v>
      </c>
    </row>
    <row r="110" spans="2:8" x14ac:dyDescent="0.4">
      <c r="B110" s="16" t="s">
        <v>109</v>
      </c>
      <c r="C110" s="17">
        <v>0</v>
      </c>
      <c r="D110" s="17">
        <v>0</v>
      </c>
      <c r="E110" s="17">
        <v>0</v>
      </c>
      <c r="F110" s="17">
        <f t="shared" si="4"/>
        <v>0</v>
      </c>
      <c r="G110" s="17"/>
      <c r="H110" s="17">
        <f t="shared" si="5"/>
        <v>0</v>
      </c>
    </row>
    <row r="111" spans="2:8" x14ac:dyDescent="0.4">
      <c r="B111" s="16" t="s">
        <v>110</v>
      </c>
      <c r="C111" s="17">
        <v>4468620</v>
      </c>
      <c r="D111" s="17">
        <v>0</v>
      </c>
      <c r="E111" s="17">
        <v>0</v>
      </c>
      <c r="F111" s="17">
        <f t="shared" si="4"/>
        <v>4468620</v>
      </c>
      <c r="G111" s="17"/>
      <c r="H111" s="17">
        <f t="shared" si="5"/>
        <v>4468620</v>
      </c>
    </row>
    <row r="112" spans="2:8" x14ac:dyDescent="0.4">
      <c r="B112" s="16" t="s">
        <v>111</v>
      </c>
      <c r="C112" s="17">
        <v>2929140</v>
      </c>
      <c r="D112" s="17">
        <v>0</v>
      </c>
      <c r="E112" s="17">
        <v>0</v>
      </c>
      <c r="F112" s="17">
        <f t="shared" si="4"/>
        <v>2929140</v>
      </c>
      <c r="G112" s="17"/>
      <c r="H112" s="17">
        <f t="shared" si="5"/>
        <v>2929140</v>
      </c>
    </row>
    <row r="113" spans="2:8" x14ac:dyDescent="0.4">
      <c r="B113" s="16" t="s">
        <v>112</v>
      </c>
      <c r="C113" s="17">
        <v>1149979</v>
      </c>
      <c r="D113" s="17">
        <v>0</v>
      </c>
      <c r="E113" s="17">
        <v>0</v>
      </c>
      <c r="F113" s="17">
        <f t="shared" si="4"/>
        <v>1149979</v>
      </c>
      <c r="G113" s="17"/>
      <c r="H113" s="17">
        <f t="shared" si="5"/>
        <v>1149979</v>
      </c>
    </row>
    <row r="114" spans="2:8" x14ac:dyDescent="0.4">
      <c r="B114" s="16" t="s">
        <v>113</v>
      </c>
      <c r="C114" s="17">
        <v>0</v>
      </c>
      <c r="D114" s="17">
        <v>0</v>
      </c>
      <c r="E114" s="17">
        <v>0</v>
      </c>
      <c r="F114" s="17">
        <f t="shared" si="4"/>
        <v>0</v>
      </c>
      <c r="G114" s="17"/>
      <c r="H114" s="17">
        <f t="shared" si="5"/>
        <v>0</v>
      </c>
    </row>
    <row r="115" spans="2:8" x14ac:dyDescent="0.4">
      <c r="B115" s="16" t="s">
        <v>114</v>
      </c>
      <c r="C115" s="17">
        <v>352819861</v>
      </c>
      <c r="D115" s="17">
        <v>0</v>
      </c>
      <c r="E115" s="17">
        <v>0</v>
      </c>
      <c r="F115" s="17">
        <f t="shared" si="4"/>
        <v>352819861</v>
      </c>
      <c r="G115" s="17"/>
      <c r="H115" s="17">
        <f t="shared" si="5"/>
        <v>352819861</v>
      </c>
    </row>
    <row r="116" spans="2:8" x14ac:dyDescent="0.4">
      <c r="B116" s="18" t="s">
        <v>115</v>
      </c>
      <c r="C116" s="19">
        <v>19161511</v>
      </c>
      <c r="D116" s="19">
        <v>0</v>
      </c>
      <c r="E116" s="19">
        <v>0</v>
      </c>
      <c r="F116" s="19">
        <f t="shared" si="4"/>
        <v>19161511</v>
      </c>
      <c r="G116" s="19"/>
      <c r="H116" s="19">
        <f t="shared" si="5"/>
        <v>19161511</v>
      </c>
    </row>
    <row r="117" spans="2:8" x14ac:dyDescent="0.4">
      <c r="B117" s="11" t="s">
        <v>116</v>
      </c>
      <c r="C117" s="12">
        <f>+C106 +C107 +C108 +C115</f>
        <v>491235354</v>
      </c>
      <c r="D117" s="12">
        <f>+D106 +D107 +D108 +D115</f>
        <v>0</v>
      </c>
      <c r="E117" s="12">
        <f>+E106 +E107 +E108 +E115</f>
        <v>0</v>
      </c>
      <c r="F117" s="12">
        <f t="shared" si="4"/>
        <v>491235354</v>
      </c>
      <c r="G117" s="13">
        <f>+G106 +G107 +G108 +G115</f>
        <v>0</v>
      </c>
      <c r="H117" s="12">
        <f t="shared" si="5"/>
        <v>491235354</v>
      </c>
    </row>
    <row r="118" spans="2:8" x14ac:dyDescent="0.4">
      <c r="B118" s="9" t="s">
        <v>117</v>
      </c>
      <c r="C118" s="10">
        <f>+C104 +C117</f>
        <v>522663792</v>
      </c>
      <c r="D118" s="10">
        <f>+D104 +D117</f>
        <v>0</v>
      </c>
      <c r="E118" s="10">
        <f>+E104 +E117</f>
        <v>0</v>
      </c>
      <c r="F118" s="10">
        <f t="shared" si="4"/>
        <v>522663792</v>
      </c>
      <c r="G118" s="13">
        <f>+G104 +G117</f>
        <v>0</v>
      </c>
      <c r="H118" s="10">
        <f t="shared" si="5"/>
        <v>522663792</v>
      </c>
    </row>
  </sheetData>
  <mergeCells count="2">
    <mergeCell ref="B3:H3"/>
    <mergeCell ref="B5:H5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　リード・エー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第三号第二様式</vt:lpstr>
      <vt:lpstr>第三号第二様式!Print_Titles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輝子 池田</dc:creator>
  <cp:lastModifiedBy>輝子 池田</cp:lastModifiedBy>
  <dcterms:created xsi:type="dcterms:W3CDTF">2024-06-29T07:07:51Z</dcterms:created>
  <dcterms:modified xsi:type="dcterms:W3CDTF">2024-06-29T07:07:52Z</dcterms:modified>
</cp:coreProperties>
</file>